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90" windowWidth="12840" windowHeight="5955"/>
  </bookViews>
  <sheets>
    <sheet name="Checklist" sheetId="1" r:id="rId1"/>
    <sheet name="heat valnerability mapping" sheetId="2" r:id="rId2"/>
  </sheets>
  <calcPr calcId="152511"/>
</workbook>
</file>

<file path=xl/calcChain.xml><?xml version="1.0" encoding="utf-8"?>
<calcChain xmlns="http://schemas.openxmlformats.org/spreadsheetml/2006/main">
  <c r="E19" i="1" l="1"/>
  <c r="E38" i="1"/>
  <c r="D38" i="1"/>
  <c r="E35" i="1"/>
  <c r="E11" i="1"/>
  <c r="D35" i="1"/>
  <c r="E32" i="1"/>
  <c r="E33" i="1"/>
  <c r="D33" i="1"/>
  <c r="E27" i="1"/>
  <c r="D27" i="1"/>
  <c r="E23" i="1"/>
  <c r="D23" i="1"/>
  <c r="E21" i="1"/>
  <c r="D19" i="1"/>
  <c r="E25" i="1"/>
  <c r="D13" i="1"/>
  <c r="D14" i="1"/>
</calcChain>
</file>

<file path=xl/sharedStrings.xml><?xml version="1.0" encoding="utf-8"?>
<sst xmlns="http://schemas.openxmlformats.org/spreadsheetml/2006/main" count="168" uniqueCount="99">
  <si>
    <t>Skeleton Creek</t>
  </si>
  <si>
    <t>yes</t>
  </si>
  <si>
    <t>no</t>
  </si>
  <si>
    <t>Laverton Creek</t>
  </si>
  <si>
    <t>Kororoit Creek</t>
  </si>
  <si>
    <t>Yarra River</t>
  </si>
  <si>
    <t>can supply 90% or more</t>
  </si>
  <si>
    <t>can supply 80% or more</t>
  </si>
  <si>
    <t>Very high</t>
  </si>
  <si>
    <t>Very low</t>
  </si>
  <si>
    <t>Low</t>
  </si>
  <si>
    <t>Recommendations</t>
  </si>
  <si>
    <t>Is this a high use sight?</t>
  </si>
  <si>
    <t>consider installing a rain water tank</t>
  </si>
  <si>
    <t>High</t>
  </si>
  <si>
    <t>Medium</t>
  </si>
  <si>
    <t>What waterway catchment is the project taking place in?</t>
  </si>
  <si>
    <t xml:space="preserve">Is this project located in a drainage catchment that has been identified for stormwater harvesting? </t>
  </si>
  <si>
    <t>Is the project located in a drainage catchment that has been identified as being at or near capacity?</t>
  </si>
  <si>
    <t>stormwater harvesting system already in operation</t>
  </si>
  <si>
    <t>stormwater harvesting system identified in for development in current capital works program</t>
  </si>
  <si>
    <t>Stormwater harvesting system identified to be built in next 5 years</t>
  </si>
  <si>
    <t>Stormwater harvesting system could be build at some time but there are no definite plans</t>
  </si>
  <si>
    <t>no drainage issue</t>
  </si>
  <si>
    <t>no stormwater harvesting system identified in this drainage catchment</t>
  </si>
  <si>
    <t>Seasonally (e.g. Public toilet in a park used mostly in peak season)</t>
  </si>
  <si>
    <t>This is a high use sight with significant irrigation demand</t>
  </si>
  <si>
    <t>this is a moderate use sight with moderate water demand</t>
  </si>
  <si>
    <t>This is a sight that has only occasional irrigation or use</t>
  </si>
  <si>
    <t>The priority for implementing best practice stormwater management on this project is</t>
  </si>
  <si>
    <t>Qu1</t>
  </si>
  <si>
    <t>Qu2</t>
  </si>
  <si>
    <t>Qu3</t>
  </si>
  <si>
    <t>Qu4</t>
  </si>
  <si>
    <t>Qu5</t>
  </si>
  <si>
    <t>Qu6</t>
  </si>
  <si>
    <t>Qu7</t>
  </si>
  <si>
    <t>Qu8</t>
  </si>
  <si>
    <t>Qu9</t>
  </si>
  <si>
    <t>Qu10</t>
  </si>
  <si>
    <t>Qu11</t>
  </si>
  <si>
    <t>Qu12</t>
  </si>
  <si>
    <t>Qu13</t>
  </si>
  <si>
    <t>Qu14</t>
  </si>
  <si>
    <t>protect from litter</t>
  </si>
  <si>
    <t>Stony Creek</t>
  </si>
  <si>
    <t>Please pay particular consideration to:
Mimic natural flows by reducing stormwater runoff
Protect water quality by removing pollutant loads
Protect aquatic life by preventing sediment and litter from entering waterways</t>
  </si>
  <si>
    <t>Please pay particular consideration to:
Mimic natural flows by reducing stormwater runoff
Protect water quality by removing pollutant loads</t>
  </si>
  <si>
    <t>Please pay particular consideration to:
Protect water quality by removing pollutant loads</t>
  </si>
  <si>
    <t>Please pay particular consideration to:
Protect water quality by removing pollutant loads
Protect aquatic life by preventing sediment and litter from entering waterways</t>
  </si>
  <si>
    <t xml:space="preserve">supplies less than 80% </t>
  </si>
  <si>
    <t>Is vegetation being used in highly impervious areas?</t>
  </si>
  <si>
    <t>This checklist is designed to help decision makers prioritise actions in accordance with the 2014-2019 Integrated Water Management Plan.</t>
  </si>
  <si>
    <t xml:space="preserve">The remaining two sections of questions recognise additional priorities arising from the Councils commitment to:
Develop sustainable buildings that use best practice water management.
Develop and maintaining high quality open space.
</t>
  </si>
  <si>
    <t>Checklist for water planning</t>
  </si>
  <si>
    <t>Does this project include building or upgrading a building with appliances that use water such as toilets, showers, taps etc?</t>
  </si>
  <si>
    <t>Is the roof large enough to provide most of the toilet water needs? (this can be modelled through MUSIC or you can estimate around 250 L/yr per m^2 of roof)</t>
  </si>
  <si>
    <t>Most days of the week, all year round (e.g. childcare centre)</t>
  </si>
  <si>
    <t>semi regularly, most of the year (e.g. Pavilion that has high, regular weekend use)</t>
  </si>
  <si>
    <t>Is there a source of greywater e.g. Is there a shower block?</t>
  </si>
  <si>
    <t>Is there a demand for greywater such as a land scaped area nearby?</t>
  </si>
  <si>
    <t>Are we currently using or planning to use an irrigation system to maintain the landscaped area?</t>
  </si>
  <si>
    <t>Is there a demand for the tank water e.g. does this project include building or upgrading a building with toilets?</t>
  </si>
  <si>
    <t xml:space="preserve">We would keep on watering this sight even in a drought </t>
  </si>
  <si>
    <t>Is this project taking place in a high use or high profile area such as an activity centre or common school rout?</t>
  </si>
  <si>
    <t xml:space="preserve">The area is less than 25% permeable 
</t>
  </si>
  <si>
    <t>The sight is between 25% to 50% permeable</t>
  </si>
  <si>
    <t xml:space="preserve">The sight is 50% to 75% permeable </t>
  </si>
  <si>
    <t>The sight is 75% permeable or more</t>
  </si>
  <si>
    <t>The checklist has been broken up into three main areas.  The primary area determines the overall importance of meeting best practice stormwater management and is based on three main criteria:
Is the drainage catchment at or near capacity?
Has a downstream system been built to treat this area already?
Which waterway catchment does this area drain into and what aspects of this waterway do I need to protect?</t>
  </si>
  <si>
    <r>
      <t xml:space="preserve">Please answer all relevant questions using the dropdown boxes in column C.
The recommendations will be accompanied with a very high to very low priority rating. </t>
    </r>
    <r>
      <rPr>
        <b/>
        <i/>
        <sz val="11"/>
        <color theme="1"/>
        <rFont val="Arial"/>
        <family val="2"/>
      </rPr>
      <t xml:space="preserve"> It is recommended that anything rating medium and over be considered during the concept design stage of a project.</t>
    </r>
  </si>
  <si>
    <t>Buildings</t>
  </si>
  <si>
    <t>Section 2 - Considerations for projects in and around buildings</t>
  </si>
  <si>
    <t xml:space="preserve">How frequent is the demand for rain water e.g. How frequently are the toilets likely to be used? </t>
  </si>
  <si>
    <t>Section 1 - General priority for meeting best practice stormwater management in this area</t>
  </si>
  <si>
    <t xml:space="preserve">Questions 1 to 3 identify the overall priority for Water Sensitive Urban Design from a water way health and drainage capacity point of view. To assist with answering these questions some additional layers have been added to intramaps.  These maps will be updated as further projects are planned and developed.  To answer these questions go to the assets page on Intramaps; click on the sustainable stormwater layer. To answer question 1 turn on the "drains near capacity" layer.  To answer question 2 turn on the drainage catchments layer and use the information  tool to find which waterway the catchment drains into.  To answer question 3 turn on the stormwater harvesting and best practice layers.  These layers will be updated once the mapping and prioritisation project identified in the IWMP Action Plan has been completed. For now, if the stormwater harvesting or best practice layers are on then select "stormwater harvesting already in operation" from the drop down box.  If the site is rated at "thought to be best practice" then consider using "stormwater harvesting system could be built at some time" until the maps have been updated. This is due to the uncertainty around the effectiveness of the treatment in these areas. </t>
  </si>
  <si>
    <t>Healthy waterways and nuisance flooding</t>
  </si>
  <si>
    <t>Questions 5 to 7 will assist in determining the priority is for installing a water tanks as part of the project.</t>
  </si>
  <si>
    <t>Questions 8 to 10 will assist in determining the priority is for installing a greywater system as part of the project.</t>
  </si>
  <si>
    <t>Section 3 - Considerations for open space</t>
  </si>
  <si>
    <t>Open space</t>
  </si>
  <si>
    <t>Does this project include installing or upgrading an irrigation system?</t>
  </si>
  <si>
    <t>Qu15</t>
  </si>
  <si>
    <t>Heat vulnerability index rating</t>
  </si>
  <si>
    <t>High profile or high use site</t>
  </si>
  <si>
    <t>Medium profile of medium use site</t>
  </si>
  <si>
    <t>Low profile or low use site</t>
  </si>
  <si>
    <t>10 to 9</t>
  </si>
  <si>
    <t>8 to 7</t>
  </si>
  <si>
    <t>6 to 5</t>
  </si>
  <si>
    <t>4 to 3</t>
  </si>
  <si>
    <t>2 to 1</t>
  </si>
  <si>
    <t>The following section explores the main considerations for managing water in and around open space environments.</t>
  </si>
  <si>
    <t>Click on the box below to select an answer</t>
  </si>
  <si>
    <t>Questions 14 and 15 will help to determine the priority for using broad canopy shade trees in the landscape to reduce the urban heat island. In these cases water will need to be captured and used in the landscape to maintain the broad canopy trees.</t>
  </si>
  <si>
    <r>
      <t xml:space="preserve">What is the heatwave vulnerability index rating for the site? Please visit </t>
    </r>
    <r>
      <rPr>
        <sz val="11"/>
        <color rgb="FF0000FF"/>
        <rFont val="Arial"/>
        <family val="2"/>
      </rPr>
      <t>http://www.mappingvulnerabilityindex.com/home/melbournevi</t>
    </r>
  </si>
  <si>
    <t>The following section explores the main considerations for managing water effectively in new or upgraded buildings. 
Please note, managing the urban heat island for liveability and health benefits is covered in section 3. This is because the use of broad canopy trees is the primary means of mitigating the urban heat island. Additional considerations that may need to be considered in some cases include green walls and green roofs. Green roofs should be considered where the drainage system is at or near capacity as they absorb between 75 -85% of the stormwater (green roofs and rainwater tanks are not compatible for this reason). Green roofs and walls should also be considered in sites where the vulnerability to heat events is known to be high, particularly in sites where there is limited opportunity to introduce broad canopy trees.  Creepers grown up walls have been shown to be as effective at reducing the urban heat island as green walls and are likely to be less expensive to maintain and install.</t>
  </si>
  <si>
    <t>Questions 13 determines the priority is for keeping water in the landscape to maintain the health of vegetation, in particular street trees and significant trees.</t>
  </si>
  <si>
    <t>Cherry Creek</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</si>
</sst>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Arial"/>
      <family val="2"/>
    </font>
    <font>
      <b/>
      <sz val="11"/>
      <color theme="1"/>
      <name val="Arial"/>
      <family val="2"/>
    </font>
    <font>
      <i/>
      <sz val="10.5"/>
      <color theme="1"/>
      <name val="Arial"/>
      <family val="2"/>
    </font>
    <font>
      <i/>
      <sz val="10.5"/>
      <color theme="1" tint="0.14999847407452621"/>
      <name val="Arial"/>
      <family val="2"/>
    </font>
    <font>
      <i/>
      <sz val="11"/>
      <color theme="1"/>
      <name val="Arial"/>
      <family val="2"/>
    </font>
    <font>
      <b/>
      <sz val="11"/>
      <name val="Arial"/>
      <family val="2"/>
    </font>
    <font>
      <sz val="10.5"/>
      <color theme="1"/>
      <name val="Arial"/>
      <family val="2"/>
    </font>
    <font>
      <sz val="11"/>
      <name val="Arial"/>
      <family val="2"/>
    </font>
    <font>
      <sz val="11"/>
      <color rgb="FF002060"/>
      <name val="Arial"/>
      <family val="2"/>
    </font>
    <font>
      <i/>
      <sz val="10.5"/>
      <color rgb="FF002060"/>
      <name val="Arial"/>
      <family val="2"/>
    </font>
    <font>
      <sz val="10.5"/>
      <color rgb="FF002060"/>
      <name val="Arial"/>
      <family val="2"/>
    </font>
    <font>
      <b/>
      <i/>
      <sz val="10.5"/>
      <color theme="1"/>
      <name val="Arial"/>
      <family val="2"/>
    </font>
    <font>
      <b/>
      <u/>
      <sz val="12"/>
      <color theme="1"/>
      <name val="Arial"/>
      <family val="2"/>
    </font>
    <font>
      <sz val="11"/>
      <color theme="3"/>
      <name val="Arial"/>
      <family val="2"/>
    </font>
    <font>
      <sz val="10.5"/>
      <color theme="3"/>
      <name val="Arial"/>
      <family val="2"/>
    </font>
    <font>
      <i/>
      <sz val="11"/>
      <color theme="4" tint="-0.249977111117893"/>
      <name val="Arial"/>
      <family val="2"/>
    </font>
    <font>
      <sz val="11"/>
      <color theme="4" tint="-0.249977111117893"/>
      <name val="Arial"/>
      <family val="2"/>
    </font>
    <font>
      <sz val="11"/>
      <color theme="1"/>
      <name val="Arial"/>
      <family val="2"/>
    </font>
    <font>
      <b/>
      <i/>
      <sz val="11"/>
      <color theme="1"/>
      <name val="Arial"/>
      <family val="2"/>
    </font>
    <font>
      <sz val="11"/>
      <color rgb="FF0000FF"/>
      <name val="Arial"/>
      <family val="2"/>
    </font>
  </fonts>
  <fills count="10">
    <fill>
      <patternFill patternType="none"/>
    </fill>
    <fill>
      <patternFill patternType="gray125"/>
    </fill>
    <fill>
      <patternFill patternType="solid">
        <fgColor rgb="FFFF000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9933"/>
        <bgColor indexed="64"/>
      </patternFill>
    </fill>
    <fill>
      <patternFill patternType="solid">
        <fgColor rgb="FF33CCCC"/>
        <bgColor indexed="64"/>
      </patternFill>
    </fill>
    <fill>
      <patternFill patternType="solid">
        <fgColor rgb="FFFF2D2D"/>
        <bgColor indexed="64"/>
      </patternFill>
    </fill>
    <fill>
      <patternFill patternType="solid">
        <fgColor rgb="FFF6882E"/>
        <bgColor indexed="64"/>
      </patternFill>
    </fill>
    <fill>
      <patternFill patternType="solid">
        <fgColor rgb="FFC0C0C0"/>
        <bgColor indexed="64"/>
      </patternFill>
    </fill>
  </fills>
  <borders count="23">
    <border>
      <left/>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s>
  <cellStyleXfs count="1">
    <xf numFmtId="0" fontId="0" fillId="0" borderId="0"/>
  </cellStyleXfs>
  <cellXfs count="112">
    <xf numFmtId="0" fontId="0" fillId="0" borderId="0" xfId="0"/>
    <xf numFmtId="0" fontId="0" fillId="0" borderId="0" xfId="0" applyAlignment="1">
      <alignment wrapText="1"/>
    </xf>
    <xf numFmtId="0" fontId="0" fillId="0" borderId="1" xfId="0" applyBorder="1" applyAlignment="1">
      <alignment wrapText="1"/>
    </xf>
    <xf numFmtId="0" fontId="2" fillId="0" borderId="0" xfId="0" applyFont="1"/>
    <xf numFmtId="0" fontId="0" fillId="0" borderId="0" xfId="0" applyAlignment="1">
      <alignment wrapText="1"/>
    </xf>
    <xf numFmtId="0" fontId="0" fillId="0" borderId="0" xfId="0" applyAlignment="1"/>
    <xf numFmtId="0" fontId="1" fillId="0" borderId="0" xfId="0" applyFont="1" applyAlignment="1"/>
    <xf numFmtId="0" fontId="0" fillId="0" borderId="0" xfId="0" applyFont="1" applyAlignment="1">
      <alignment wrapText="1"/>
    </xf>
    <xf numFmtId="0" fontId="1" fillId="0" borderId="0" xfId="0" applyFont="1" applyAlignment="1">
      <alignment wrapText="1"/>
    </xf>
    <xf numFmtId="0" fontId="0" fillId="0" borderId="0" xfId="0" applyBorder="1" applyAlignment="1">
      <alignment wrapText="1"/>
    </xf>
    <xf numFmtId="0" fontId="4" fillId="0" borderId="0" xfId="0" applyFont="1" applyBorder="1" applyAlignment="1">
      <alignment wrapText="1"/>
    </xf>
    <xf numFmtId="0" fontId="1" fillId="4" borderId="3" xfId="0" applyFont="1" applyFill="1" applyBorder="1" applyAlignment="1">
      <alignment wrapText="1"/>
    </xf>
    <xf numFmtId="0" fontId="1" fillId="5" borderId="3" xfId="0" applyFont="1" applyFill="1" applyBorder="1" applyAlignment="1">
      <alignment wrapText="1"/>
    </xf>
    <xf numFmtId="0" fontId="1" fillId="6" borderId="3" xfId="0" applyFont="1" applyFill="1" applyBorder="1" applyAlignment="1">
      <alignment wrapText="1"/>
    </xf>
    <xf numFmtId="0" fontId="1" fillId="2" borderId="3" xfId="0" applyFont="1" applyFill="1" applyBorder="1" applyAlignment="1">
      <alignment wrapText="1"/>
    </xf>
    <xf numFmtId="0" fontId="5" fillId="5" borderId="3" xfId="0" applyFont="1" applyFill="1" applyBorder="1" applyAlignment="1">
      <alignment wrapText="1"/>
    </xf>
    <xf numFmtId="0" fontId="1" fillId="3" borderId="3" xfId="0" applyFont="1" applyFill="1" applyBorder="1" applyAlignment="1">
      <alignment wrapText="1"/>
    </xf>
    <xf numFmtId="0" fontId="0" fillId="0" borderId="0" xfId="0" applyFont="1" applyFill="1" applyBorder="1" applyAlignment="1"/>
    <xf numFmtId="0" fontId="0" fillId="0" borderId="0" xfId="0" applyFill="1" applyBorder="1" applyAlignment="1"/>
    <xf numFmtId="0" fontId="0" fillId="0" borderId="0" xfId="0" applyAlignment="1">
      <alignment vertical="top" wrapText="1"/>
    </xf>
    <xf numFmtId="0" fontId="2" fillId="0" borderId="0" xfId="0" applyFont="1" applyAlignment="1"/>
    <xf numFmtId="0" fontId="0" fillId="0" borderId="0" xfId="0" applyFill="1" applyAlignment="1">
      <alignment wrapText="1"/>
    </xf>
    <xf numFmtId="0" fontId="1" fillId="0" borderId="0" xfId="0" applyFont="1" applyFill="1" applyBorder="1" applyAlignment="1">
      <alignment wrapText="1"/>
    </xf>
    <xf numFmtId="0" fontId="0" fillId="0" borderId="3" xfId="0" applyBorder="1"/>
    <xf numFmtId="0" fontId="0" fillId="0" borderId="2" xfId="0" applyBorder="1" applyAlignment="1"/>
    <xf numFmtId="0" fontId="8" fillId="0" borderId="0" xfId="0" applyFont="1" applyBorder="1" applyAlignment="1">
      <alignment wrapText="1"/>
    </xf>
    <xf numFmtId="0" fontId="9" fillId="0" borderId="0" xfId="0" applyFont="1" applyBorder="1" applyAlignment="1">
      <alignment wrapText="1"/>
    </xf>
    <xf numFmtId="0" fontId="1" fillId="0" borderId="0" xfId="0" applyFont="1"/>
    <xf numFmtId="0" fontId="3" fillId="0" borderId="0" xfId="0" applyFont="1" applyBorder="1" applyAlignment="1">
      <alignment wrapText="1"/>
    </xf>
    <xf numFmtId="0" fontId="0" fillId="0" borderId="2" xfId="0" applyBorder="1" applyAlignment="1">
      <alignment wrapText="1"/>
    </xf>
    <xf numFmtId="0" fontId="0" fillId="0" borderId="0" xfId="0" applyAlignment="1">
      <alignment wrapText="1"/>
    </xf>
    <xf numFmtId="0" fontId="8" fillId="0" borderId="0" xfId="0" applyFont="1" applyBorder="1" applyAlignment="1">
      <alignment vertical="center" wrapText="1"/>
    </xf>
    <xf numFmtId="0" fontId="0" fillId="0" borderId="0" xfId="0" applyAlignment="1">
      <alignment wrapText="1"/>
    </xf>
    <xf numFmtId="0" fontId="0" fillId="0" borderId="0" xfId="0" applyAlignment="1"/>
    <xf numFmtId="0" fontId="12" fillId="0" borderId="0" xfId="0" applyFont="1" applyAlignment="1">
      <alignment vertical="top"/>
    </xf>
    <xf numFmtId="0" fontId="0" fillId="0" borderId="0" xfId="0" applyAlignment="1">
      <alignment vertical="top" wrapText="1"/>
    </xf>
    <xf numFmtId="0" fontId="0" fillId="0" borderId="0" xfId="0" applyFont="1" applyAlignment="1">
      <alignment vertical="top" wrapText="1"/>
    </xf>
    <xf numFmtId="0" fontId="8" fillId="0" borderId="12" xfId="0" applyFont="1" applyBorder="1" applyAlignment="1">
      <alignment wrapText="1"/>
    </xf>
    <xf numFmtId="0" fontId="1" fillId="0" borderId="15" xfId="0" applyFont="1" applyBorder="1"/>
    <xf numFmtId="0" fontId="8" fillId="0" borderId="12" xfId="0" applyFont="1" applyBorder="1" applyAlignment="1">
      <alignment vertical="top" wrapText="1"/>
    </xf>
    <xf numFmtId="0" fontId="1" fillId="0" borderId="16" xfId="0" applyFont="1" applyBorder="1"/>
    <xf numFmtId="0" fontId="0" fillId="0" borderId="17" xfId="0" applyBorder="1" applyAlignment="1">
      <alignment wrapText="1"/>
    </xf>
    <xf numFmtId="0" fontId="0" fillId="0" borderId="3" xfId="0" applyBorder="1" applyAlignment="1"/>
    <xf numFmtId="0" fontId="0" fillId="0" borderId="0" xfId="0" applyFill="1" applyBorder="1" applyAlignment="1">
      <alignment wrapText="1"/>
    </xf>
    <xf numFmtId="0" fontId="1" fillId="0" borderId="0" xfId="0" applyFont="1" applyFill="1" applyBorder="1"/>
    <xf numFmtId="0" fontId="0" fillId="0" borderId="0" xfId="0" applyFill="1" applyBorder="1"/>
    <xf numFmtId="0" fontId="0" fillId="0" borderId="0" xfId="0" applyFont="1" applyFill="1" applyBorder="1" applyAlignment="1">
      <alignment wrapText="1"/>
    </xf>
    <xf numFmtId="0" fontId="8" fillId="0" borderId="0" xfId="0" applyFont="1" applyFill="1" applyBorder="1" applyAlignment="1">
      <alignment wrapText="1"/>
    </xf>
    <xf numFmtId="0" fontId="3" fillId="0" borderId="0" xfId="0" applyFont="1" applyFill="1" applyBorder="1" applyAlignment="1">
      <alignment wrapText="1"/>
    </xf>
    <xf numFmtId="0" fontId="9" fillId="0" borderId="0" xfId="0" applyFont="1" applyFill="1" applyBorder="1" applyAlignment="1">
      <alignment wrapText="1"/>
    </xf>
    <xf numFmtId="0" fontId="10" fillId="0" borderId="0" xfId="0" applyFont="1" applyFill="1" applyBorder="1" applyAlignment="1">
      <alignment wrapText="1"/>
    </xf>
    <xf numFmtId="0" fontId="2" fillId="0" borderId="0" xfId="0" applyFont="1" applyFill="1" applyBorder="1"/>
    <xf numFmtId="0" fontId="1" fillId="0" borderId="0" xfId="0" applyFont="1" applyFill="1" applyBorder="1" applyAlignment="1"/>
    <xf numFmtId="0" fontId="5" fillId="0" borderId="0" xfId="0" applyFont="1" applyFill="1" applyBorder="1" applyAlignment="1">
      <alignment wrapText="1"/>
    </xf>
    <xf numFmtId="0" fontId="0" fillId="0" borderId="3" xfId="0" applyFill="1" applyBorder="1" applyAlignment="1">
      <alignment wrapText="1"/>
    </xf>
    <xf numFmtId="0" fontId="10" fillId="0" borderId="12" xfId="0" applyFont="1" applyBorder="1" applyAlignment="1">
      <alignment wrapText="1"/>
    </xf>
    <xf numFmtId="0" fontId="3" fillId="0" borderId="1" xfId="0" applyFont="1" applyBorder="1" applyAlignment="1">
      <alignment wrapText="1"/>
    </xf>
    <xf numFmtId="0" fontId="0" fillId="0" borderId="17" xfId="0" applyBorder="1" applyAlignment="1"/>
    <xf numFmtId="0" fontId="9" fillId="0" borderId="1" xfId="0" applyFont="1" applyBorder="1" applyAlignment="1">
      <alignment wrapText="1"/>
    </xf>
    <xf numFmtId="0" fontId="10" fillId="0" borderId="19" xfId="0" applyFont="1" applyBorder="1" applyAlignment="1">
      <alignment wrapText="1"/>
    </xf>
    <xf numFmtId="0" fontId="0" fillId="0" borderId="3" xfId="0" applyFill="1" applyBorder="1" applyAlignment="1"/>
    <xf numFmtId="0" fontId="17" fillId="0" borderId="0" xfId="0" applyFont="1"/>
    <xf numFmtId="0" fontId="17" fillId="0" borderId="8" xfId="0" applyFont="1" applyBorder="1"/>
    <xf numFmtId="0" fontId="17" fillId="0" borderId="11" xfId="0" applyFont="1" applyBorder="1"/>
    <xf numFmtId="16" fontId="0" fillId="0" borderId="9" xfId="0" applyNumberFormat="1" applyBorder="1"/>
    <xf numFmtId="0" fontId="17" fillId="7" borderId="20" xfId="0" applyFont="1" applyFill="1" applyBorder="1"/>
    <xf numFmtId="0" fontId="17" fillId="7" borderId="19" xfId="0" applyFont="1" applyFill="1" applyBorder="1"/>
    <xf numFmtId="0" fontId="17" fillId="4" borderId="19" xfId="0" applyFont="1" applyFill="1" applyBorder="1"/>
    <xf numFmtId="16" fontId="0" fillId="0" borderId="21" xfId="0" applyNumberFormat="1" applyBorder="1"/>
    <xf numFmtId="0" fontId="17" fillId="8" borderId="19" xfId="0" applyFont="1" applyFill="1" applyBorder="1"/>
    <xf numFmtId="0" fontId="17" fillId="6" borderId="19" xfId="0" applyFont="1" applyFill="1" applyBorder="1"/>
    <xf numFmtId="0" fontId="17" fillId="8" borderId="20" xfId="0" applyFont="1" applyFill="1" applyBorder="1"/>
    <xf numFmtId="0" fontId="17" fillId="4" borderId="20" xfId="0" applyFont="1" applyFill="1" applyBorder="1"/>
    <xf numFmtId="0" fontId="17" fillId="9" borderId="19" xfId="0" applyFont="1" applyFill="1" applyBorder="1"/>
    <xf numFmtId="0" fontId="17" fillId="6" borderId="20" xfId="0" applyFont="1" applyFill="1" applyBorder="1"/>
    <xf numFmtId="0" fontId="17" fillId="0" borderId="10" xfId="0" applyFont="1" applyBorder="1"/>
    <xf numFmtId="16" fontId="0" fillId="0" borderId="13" xfId="0" applyNumberFormat="1" applyBorder="1"/>
    <xf numFmtId="0" fontId="0" fillId="0" borderId="12" xfId="0" applyFont="1" applyBorder="1" applyAlignment="1">
      <alignment wrapText="1"/>
    </xf>
    <xf numFmtId="0" fontId="4" fillId="0" borderId="1" xfId="0" applyFont="1" applyBorder="1" applyAlignment="1">
      <alignment wrapText="1"/>
    </xf>
    <xf numFmtId="0" fontId="8" fillId="0" borderId="1" xfId="0" applyFont="1" applyBorder="1" applyAlignment="1">
      <alignment wrapText="1"/>
    </xf>
    <xf numFmtId="0" fontId="4" fillId="0" borderId="0" xfId="0" applyFont="1" applyFill="1" applyBorder="1" applyAlignment="1">
      <alignment wrapText="1"/>
    </xf>
    <xf numFmtId="0" fontId="8" fillId="0" borderId="0" xfId="0" applyFont="1" applyFill="1" applyBorder="1" applyAlignment="1">
      <alignment vertical="center" wrapText="1"/>
    </xf>
    <xf numFmtId="0" fontId="2" fillId="0" borderId="0" xfId="0" applyFont="1" applyFill="1" applyBorder="1" applyAlignment="1">
      <alignment wrapText="1"/>
    </xf>
    <xf numFmtId="0" fontId="6" fillId="0" borderId="0" xfId="0" applyFont="1" applyFill="1" applyBorder="1" applyAlignment="1">
      <alignment wrapText="1"/>
    </xf>
    <xf numFmtId="0" fontId="0" fillId="0" borderId="6" xfId="0" applyFill="1" applyBorder="1" applyAlignment="1">
      <alignment wrapText="1"/>
    </xf>
    <xf numFmtId="0" fontId="7" fillId="0" borderId="0" xfId="0" applyFont="1" applyFill="1" applyBorder="1" applyAlignment="1">
      <alignment wrapText="1"/>
    </xf>
    <xf numFmtId="0" fontId="8" fillId="0" borderId="0" xfId="0" applyFont="1" applyFill="1" applyBorder="1" applyAlignment="1">
      <alignment vertical="top" wrapText="1"/>
    </xf>
    <xf numFmtId="0" fontId="11" fillId="0" borderId="0" xfId="0" applyFont="1" applyFill="1" applyBorder="1"/>
    <xf numFmtId="0" fontId="18" fillId="0" borderId="5" xfId="0" applyFont="1" applyBorder="1" applyAlignment="1">
      <alignment wrapText="1"/>
    </xf>
    <xf numFmtId="0" fontId="14" fillId="0" borderId="7" xfId="0" applyFont="1" applyFill="1" applyBorder="1" applyAlignment="1">
      <alignment wrapText="1"/>
    </xf>
    <xf numFmtId="0" fontId="14" fillId="0" borderId="4" xfId="0" applyFont="1" applyFill="1" applyBorder="1" applyAlignment="1">
      <alignment wrapText="1"/>
    </xf>
    <xf numFmtId="0" fontId="14" fillId="0" borderId="7" xfId="0" applyFont="1" applyBorder="1" applyAlignment="1">
      <alignment wrapText="1"/>
    </xf>
    <xf numFmtId="0" fontId="14" fillId="0" borderId="4" xfId="0" applyFont="1" applyBorder="1" applyAlignment="1">
      <alignment wrapText="1"/>
    </xf>
    <xf numFmtId="0" fontId="13" fillId="0" borderId="4" xfId="0" applyFont="1" applyBorder="1" applyAlignment="1"/>
    <xf numFmtId="0" fontId="1" fillId="0" borderId="9" xfId="0" applyFont="1" applyBorder="1" applyAlignment="1">
      <alignment vertical="top" wrapText="1"/>
    </xf>
    <xf numFmtId="0" fontId="1" fillId="0" borderId="10" xfId="0" applyFont="1" applyBorder="1" applyAlignment="1">
      <alignment vertical="top" wrapText="1"/>
    </xf>
    <xf numFmtId="0" fontId="1" fillId="0" borderId="11" xfId="0" applyFont="1" applyBorder="1" applyAlignment="1">
      <alignment vertical="top" wrapText="1"/>
    </xf>
    <xf numFmtId="0" fontId="8" fillId="0" borderId="18" xfId="0" applyFont="1" applyBorder="1" applyAlignment="1">
      <alignment vertical="center" wrapText="1"/>
    </xf>
    <xf numFmtId="0" fontId="8" fillId="0" borderId="19" xfId="0" applyFont="1" applyBorder="1" applyAlignment="1">
      <alignment vertical="center" wrapText="1"/>
    </xf>
    <xf numFmtId="0" fontId="15" fillId="0" borderId="13" xfId="0" applyFont="1" applyBorder="1" applyAlignment="1">
      <alignment wrapText="1"/>
    </xf>
    <xf numFmtId="0" fontId="0" fillId="0" borderId="0" xfId="0" applyBorder="1" applyAlignment="1"/>
    <xf numFmtId="0" fontId="8" fillId="0" borderId="0" xfId="0" applyFont="1" applyFill="1" applyBorder="1" applyAlignment="1">
      <alignment vertical="center" wrapText="1"/>
    </xf>
    <xf numFmtId="0" fontId="0" fillId="0" borderId="0" xfId="0" applyAlignment="1">
      <alignment vertical="top" wrapText="1"/>
    </xf>
    <xf numFmtId="0" fontId="0" fillId="0" borderId="0" xfId="0" applyAlignment="1">
      <alignment horizontal="left" vertical="top" wrapText="1"/>
    </xf>
    <xf numFmtId="0" fontId="0" fillId="0" borderId="0" xfId="0" applyFont="1" applyAlignment="1">
      <alignment vertical="top" wrapText="1"/>
    </xf>
    <xf numFmtId="0" fontId="14" fillId="0" borderId="0" xfId="0" applyFont="1" applyFill="1" applyBorder="1" applyAlignment="1">
      <alignment wrapText="1"/>
    </xf>
    <xf numFmtId="0" fontId="15" fillId="0" borderId="0" xfId="0" applyFont="1" applyFill="1" applyBorder="1" applyAlignment="1">
      <alignment wrapText="1"/>
    </xf>
    <xf numFmtId="0" fontId="16" fillId="0" borderId="0" xfId="0" applyFont="1" applyFill="1" applyBorder="1" applyAlignment="1">
      <alignment wrapText="1"/>
    </xf>
    <xf numFmtId="0" fontId="1" fillId="0" borderId="22" xfId="0" applyFont="1" applyBorder="1" applyAlignment="1">
      <alignment wrapText="1"/>
    </xf>
    <xf numFmtId="0" fontId="0" fillId="0" borderId="5" xfId="0" applyBorder="1" applyAlignment="1"/>
    <xf numFmtId="0" fontId="5" fillId="0" borderId="5" xfId="0" applyFont="1" applyBorder="1" applyAlignment="1">
      <alignment wrapText="1"/>
    </xf>
    <xf numFmtId="0" fontId="0" fillId="0" borderId="14" xfId="0" applyBorder="1" applyAlignment="1">
      <alignment wrapText="1"/>
    </xf>
  </cellXfs>
  <cellStyles count="1">
    <cellStyle name="Normal" xfId="0" builtinId="0"/>
  </cellStyles>
  <dxfs count="0"/>
  <tableStyles count="0" defaultTableStyle="TableStyleMedium9" defaultPivotStyle="PivotStyleLight16"/>
  <colors>
    <mruColors>
      <color rgb="FF0000FF"/>
      <color rgb="FFFF9933"/>
      <color rgb="FFFFFFCC"/>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16</xdr:col>
      <xdr:colOff>638175</xdr:colOff>
      <xdr:row>43</xdr:row>
      <xdr:rowOff>133350</xdr:rowOff>
    </xdr:to>
    <xdr:pic>
      <xdr:nvPicPr>
        <xdr:cNvPr id="2049" name="Picture 1"/>
        <xdr:cNvPicPr>
          <a:picLocks noChangeAspect="1" noChangeArrowheads="1"/>
        </xdr:cNvPicPr>
      </xdr:nvPicPr>
      <xdr:blipFill>
        <a:blip xmlns:r="http://schemas.openxmlformats.org/officeDocument/2006/relationships" r:embed="rId1" cstate="print"/>
        <a:srcRect l="17969" t="11389" r="18802" b="12222"/>
        <a:stretch>
          <a:fillRect/>
        </a:stretch>
      </xdr:blipFill>
      <xdr:spPr bwMode="auto">
        <a:xfrm>
          <a:off x="47625" y="57150"/>
          <a:ext cx="11563350" cy="785812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tabSelected="1" zoomScale="95" zoomScaleNormal="95" workbookViewId="0">
      <selection activeCell="H4" sqref="H4"/>
    </sheetView>
  </sheetViews>
  <sheetFormatPr defaultRowHeight="15" x14ac:dyDescent="0.25"/>
  <cols>
    <col min="1" max="1" width="9" style="27"/>
    <col min="2" max="2" width="32.625" style="1" customWidth="1"/>
    <col min="3" max="3" width="45.75" style="1" customWidth="1"/>
    <col min="4" max="4" width="11.625" style="4" customWidth="1"/>
    <col min="5" max="5" width="21.625" style="7" customWidth="1"/>
    <col min="6" max="6" width="9" customWidth="1"/>
    <col min="7" max="7" width="26.375" style="5" customWidth="1"/>
    <col min="8" max="8" width="30.625" customWidth="1"/>
    <col min="9" max="13" width="20.625" customWidth="1"/>
    <col min="14" max="17" width="9" customWidth="1"/>
  </cols>
  <sheetData>
    <row r="1" spans="1:16" ht="24.75" customHeight="1" x14ac:dyDescent="0.2">
      <c r="A1" s="34" t="s">
        <v>54</v>
      </c>
      <c r="B1" s="32"/>
      <c r="C1" s="32"/>
      <c r="D1" s="32"/>
      <c r="G1" s="33"/>
    </row>
    <row r="2" spans="1:16" ht="22.5" customHeight="1" x14ac:dyDescent="0.2">
      <c r="A2" s="102" t="s">
        <v>52</v>
      </c>
      <c r="B2" s="102"/>
      <c r="C2" s="102"/>
      <c r="D2" s="102"/>
      <c r="E2" s="102"/>
      <c r="G2" s="33"/>
    </row>
    <row r="3" spans="1:16" ht="94.5" customHeight="1" x14ac:dyDescent="0.2">
      <c r="A3" s="103" t="s">
        <v>69</v>
      </c>
      <c r="B3" s="103"/>
      <c r="C3" s="103"/>
      <c r="D3" s="103"/>
      <c r="E3" s="103"/>
      <c r="G3" s="42"/>
    </row>
    <row r="4" spans="1:16" ht="64.5" customHeight="1" x14ac:dyDescent="0.2">
      <c r="A4" s="103" t="s">
        <v>53</v>
      </c>
      <c r="B4" s="103"/>
      <c r="C4" s="103"/>
      <c r="D4" s="103"/>
      <c r="E4" s="103"/>
      <c r="G4" s="33" t="s">
        <v>1</v>
      </c>
    </row>
    <row r="5" spans="1:16" x14ac:dyDescent="0.25">
      <c r="B5" s="32"/>
      <c r="C5" s="32"/>
      <c r="D5" s="32"/>
      <c r="G5" s="33" t="s">
        <v>2</v>
      </c>
    </row>
    <row r="6" spans="1:16" ht="66" customHeight="1" x14ac:dyDescent="0.2">
      <c r="A6" s="102" t="s">
        <v>70</v>
      </c>
      <c r="B6" s="104"/>
      <c r="C6" s="104"/>
      <c r="D6" s="104"/>
      <c r="E6" s="104"/>
      <c r="G6" s="33"/>
    </row>
    <row r="7" spans="1:16" ht="30" customHeight="1" thickBot="1" x14ac:dyDescent="0.3">
      <c r="A7" s="35"/>
      <c r="B7" s="36"/>
      <c r="C7" s="36"/>
      <c r="D7" s="36"/>
      <c r="E7" s="36"/>
      <c r="G7" s="8" t="s">
        <v>23</v>
      </c>
      <c r="H7" s="2" t="s">
        <v>0</v>
      </c>
      <c r="I7" s="2" t="s">
        <v>3</v>
      </c>
      <c r="J7" s="2" t="s">
        <v>98</v>
      </c>
      <c r="K7" s="2" t="s">
        <v>4</v>
      </c>
      <c r="L7" s="2" t="s">
        <v>45</v>
      </c>
      <c r="M7" s="2" t="s">
        <v>5</v>
      </c>
      <c r="N7" s="23"/>
      <c r="O7" s="43"/>
    </row>
    <row r="8" spans="1:16" ht="27.75" customHeight="1" thickBot="1" x14ac:dyDescent="0.3">
      <c r="A8" s="94" t="s">
        <v>74</v>
      </c>
      <c r="B8" s="95"/>
      <c r="C8" s="95"/>
      <c r="D8" s="95"/>
      <c r="E8" s="96"/>
      <c r="G8" s="32" t="s">
        <v>19</v>
      </c>
      <c r="H8" s="16" t="s">
        <v>9</v>
      </c>
      <c r="I8" s="16" t="s">
        <v>9</v>
      </c>
      <c r="J8" s="16" t="s">
        <v>9</v>
      </c>
      <c r="K8" s="16" t="s">
        <v>9</v>
      </c>
      <c r="L8" s="16" t="s">
        <v>9</v>
      </c>
      <c r="M8" s="16" t="s">
        <v>9</v>
      </c>
      <c r="O8" s="16" t="s">
        <v>9</v>
      </c>
      <c r="P8" s="23"/>
    </row>
    <row r="9" spans="1:16" ht="188.25" customHeight="1" x14ac:dyDescent="0.25">
      <c r="A9" s="99" t="s">
        <v>75</v>
      </c>
      <c r="B9" s="100"/>
      <c r="C9" s="100"/>
      <c r="D9" s="25"/>
      <c r="E9" s="37"/>
      <c r="G9" s="32" t="s">
        <v>20</v>
      </c>
      <c r="H9" s="16" t="s">
        <v>9</v>
      </c>
      <c r="I9" s="16" t="s">
        <v>9</v>
      </c>
      <c r="J9" s="16" t="s">
        <v>9</v>
      </c>
      <c r="K9" s="16" t="s">
        <v>9</v>
      </c>
      <c r="L9" s="16" t="s">
        <v>9</v>
      </c>
      <c r="M9" s="16" t="s">
        <v>9</v>
      </c>
      <c r="O9" s="16" t="s">
        <v>9</v>
      </c>
    </row>
    <row r="10" spans="1:16" ht="25.5" customHeight="1" x14ac:dyDescent="0.25">
      <c r="A10" s="108" t="s">
        <v>76</v>
      </c>
      <c r="B10" s="109"/>
      <c r="C10" s="88" t="s">
        <v>93</v>
      </c>
      <c r="D10" s="110" t="s">
        <v>11</v>
      </c>
      <c r="E10" s="111"/>
      <c r="G10" s="32" t="s">
        <v>21</v>
      </c>
      <c r="H10" s="13" t="s">
        <v>10</v>
      </c>
      <c r="I10" s="13" t="s">
        <v>10</v>
      </c>
      <c r="J10" s="13" t="s">
        <v>10</v>
      </c>
      <c r="K10" s="13" t="s">
        <v>10</v>
      </c>
      <c r="L10" s="16" t="s">
        <v>9</v>
      </c>
      <c r="M10" s="16" t="s">
        <v>9</v>
      </c>
      <c r="O10" s="13" t="s">
        <v>10</v>
      </c>
    </row>
    <row r="11" spans="1:16" ht="66" customHeight="1" x14ac:dyDescent="0.25">
      <c r="A11" s="38" t="s">
        <v>30</v>
      </c>
      <c r="B11" s="9" t="s">
        <v>18</v>
      </c>
      <c r="C11" s="24"/>
      <c r="D11" s="25"/>
      <c r="E11" s="37" t="str">
        <f>IF(C11="yes","minimise stormwater runoff from this site","")</f>
        <v/>
      </c>
      <c r="G11" s="32" t="s">
        <v>22</v>
      </c>
      <c r="H11" s="11" t="s">
        <v>15</v>
      </c>
      <c r="I11" s="11" t="s">
        <v>15</v>
      </c>
      <c r="J11" s="11" t="s">
        <v>15</v>
      </c>
      <c r="K11" s="11" t="s">
        <v>15</v>
      </c>
      <c r="L11" s="13" t="s">
        <v>10</v>
      </c>
      <c r="M11" s="13" t="s">
        <v>10</v>
      </c>
      <c r="O11" s="15" t="s">
        <v>14</v>
      </c>
    </row>
    <row r="12" spans="1:16" ht="66" customHeight="1" x14ac:dyDescent="0.25">
      <c r="A12" s="38" t="s">
        <v>31</v>
      </c>
      <c r="B12" s="10" t="s">
        <v>16</v>
      </c>
      <c r="C12" s="29"/>
      <c r="D12" s="25"/>
      <c r="E12" s="37"/>
      <c r="G12" s="32" t="s">
        <v>24</v>
      </c>
      <c r="H12" s="14" t="s">
        <v>8</v>
      </c>
      <c r="I12" s="14" t="s">
        <v>8</v>
      </c>
      <c r="J12" s="15" t="s">
        <v>14</v>
      </c>
      <c r="K12" s="15" t="s">
        <v>14</v>
      </c>
      <c r="L12" s="11" t="s">
        <v>15</v>
      </c>
      <c r="M12" s="11" t="s">
        <v>15</v>
      </c>
      <c r="O12" s="14" t="s">
        <v>8</v>
      </c>
    </row>
    <row r="13" spans="1:16" ht="85.5" customHeight="1" x14ac:dyDescent="0.25">
      <c r="A13" s="38" t="s">
        <v>32</v>
      </c>
      <c r="B13" s="10" t="s">
        <v>17</v>
      </c>
      <c r="C13" s="29"/>
      <c r="D13" s="31" t="e">
        <f>IF(C11="no",INDEX(H8:M12,MATCH(C13,G8:G12,0),MATCH(C12,H7:M7,0)),INDEX(O8:O12,MATCH(C13,G8:G12,0),O7))</f>
        <v>#N/A</v>
      </c>
      <c r="E13" s="39" t="s">
        <v>29</v>
      </c>
      <c r="G13" s="42"/>
    </row>
    <row r="14" spans="1:16" ht="140.25" customHeight="1" thickBot="1" x14ac:dyDescent="0.3">
      <c r="A14" s="40"/>
      <c r="B14" s="41"/>
      <c r="C14" s="41"/>
      <c r="D14" s="97" t="e">
        <f>INDEX(H15:M15,G15,MATCH(C12,H7:M7,0))</f>
        <v>#N/A</v>
      </c>
      <c r="E14" s="98"/>
      <c r="G14" s="20"/>
      <c r="H14" s="3"/>
      <c r="I14" s="3"/>
      <c r="J14" s="3"/>
      <c r="K14" s="3"/>
      <c r="L14" s="3"/>
      <c r="M14" s="3"/>
    </row>
    <row r="15" spans="1:16" ht="46.5" customHeight="1" thickBot="1" x14ac:dyDescent="0.25">
      <c r="A15" s="35"/>
      <c r="B15" s="36"/>
      <c r="C15" s="36"/>
      <c r="D15" s="36"/>
      <c r="E15" s="36"/>
      <c r="G15" s="42"/>
      <c r="H15" s="35" t="s">
        <v>46</v>
      </c>
      <c r="I15" s="32" t="s">
        <v>47</v>
      </c>
      <c r="J15" s="32" t="s">
        <v>48</v>
      </c>
      <c r="K15" s="32" t="s">
        <v>49</v>
      </c>
      <c r="L15" s="32" t="s">
        <v>44</v>
      </c>
      <c r="M15" s="32" t="s">
        <v>44</v>
      </c>
    </row>
    <row r="16" spans="1:16" ht="29.25" customHeight="1" thickBot="1" x14ac:dyDescent="0.25">
      <c r="A16" s="94" t="s">
        <v>72</v>
      </c>
      <c r="B16" s="95"/>
      <c r="C16" s="95"/>
      <c r="D16" s="95"/>
      <c r="E16" s="96"/>
      <c r="G16" s="33"/>
    </row>
    <row r="17" spans="1:11" ht="165" customHeight="1" x14ac:dyDescent="0.25">
      <c r="A17" s="99" t="s">
        <v>96</v>
      </c>
      <c r="B17" s="100"/>
      <c r="C17" s="100"/>
      <c r="D17" s="25"/>
      <c r="E17" s="37"/>
      <c r="G17" s="6" t="s">
        <v>13</v>
      </c>
      <c r="H17" s="33"/>
      <c r="I17" s="33"/>
      <c r="J17" s="33"/>
    </row>
    <row r="18" spans="1:11" ht="36" customHeight="1" x14ac:dyDescent="0.25">
      <c r="A18" s="108" t="s">
        <v>71</v>
      </c>
      <c r="B18" s="109"/>
      <c r="C18" s="88" t="s">
        <v>93</v>
      </c>
      <c r="D18" s="110" t="s">
        <v>11</v>
      </c>
      <c r="E18" s="111"/>
      <c r="G18" s="32"/>
      <c r="H18" s="32" t="s">
        <v>57</v>
      </c>
      <c r="I18" s="32" t="s">
        <v>58</v>
      </c>
      <c r="J18" s="32" t="s">
        <v>25</v>
      </c>
      <c r="K18" s="23"/>
    </row>
    <row r="19" spans="1:11" ht="66" customHeight="1" x14ac:dyDescent="0.25">
      <c r="A19" s="38" t="s">
        <v>33</v>
      </c>
      <c r="B19" s="28" t="s">
        <v>55</v>
      </c>
      <c r="C19" s="24"/>
      <c r="D19" s="26" t="str">
        <f>IF(C19="yes","High","")</f>
        <v/>
      </c>
      <c r="E19" s="55" t="str">
        <f>IF(C19="yes","Use 4 star minimum water efficient appliances in accordance with the ESD Policy and meet 100 points on the STORM calculator","")</f>
        <v/>
      </c>
      <c r="G19" s="32" t="s">
        <v>6</v>
      </c>
      <c r="H19" s="14" t="s">
        <v>8</v>
      </c>
      <c r="I19" s="12" t="s">
        <v>14</v>
      </c>
      <c r="J19" s="11" t="s">
        <v>15</v>
      </c>
    </row>
    <row r="20" spans="1:11" ht="32.25" customHeight="1" x14ac:dyDescent="0.25">
      <c r="A20" s="38"/>
      <c r="B20" s="91" t="s">
        <v>77</v>
      </c>
      <c r="C20" s="93"/>
      <c r="D20" s="26"/>
      <c r="E20" s="55"/>
      <c r="G20" s="32" t="s">
        <v>7</v>
      </c>
      <c r="H20" s="15" t="s">
        <v>14</v>
      </c>
      <c r="I20" s="11" t="s">
        <v>15</v>
      </c>
      <c r="J20" s="13" t="s">
        <v>10</v>
      </c>
    </row>
    <row r="21" spans="1:11" ht="66" customHeight="1" x14ac:dyDescent="0.25">
      <c r="A21" s="38" t="s">
        <v>34</v>
      </c>
      <c r="B21" s="28" t="s">
        <v>62</v>
      </c>
      <c r="C21" s="24"/>
      <c r="D21" s="25"/>
      <c r="E21" s="55" t="str">
        <f>IF(C21="yes","","continue to question 8")</f>
        <v>continue to question 8</v>
      </c>
      <c r="G21" s="32" t="s">
        <v>50</v>
      </c>
      <c r="H21" s="11" t="s">
        <v>15</v>
      </c>
      <c r="I21" s="13" t="s">
        <v>10</v>
      </c>
      <c r="J21" s="16" t="s">
        <v>9</v>
      </c>
    </row>
    <row r="22" spans="1:11" ht="66" customHeight="1" x14ac:dyDescent="0.25">
      <c r="A22" s="38" t="s">
        <v>35</v>
      </c>
      <c r="B22" s="28" t="s">
        <v>73</v>
      </c>
      <c r="C22" s="29"/>
      <c r="D22" s="25"/>
      <c r="E22" s="37"/>
      <c r="G22" s="42"/>
    </row>
    <row r="23" spans="1:11" ht="66" customHeight="1" x14ac:dyDescent="0.25">
      <c r="A23" s="38" t="s">
        <v>36</v>
      </c>
      <c r="B23" s="28" t="s">
        <v>56</v>
      </c>
      <c r="C23" s="29"/>
      <c r="D23" s="25" t="e">
        <f>INDEX(H19:J21,MATCH(C23,G19:G21,0),MATCH(C22,H18:J18,0))</f>
        <v>#N/A</v>
      </c>
      <c r="E23" s="55" t="str">
        <f>IF(C21="yes","the priority for installing a water tank is","")</f>
        <v/>
      </c>
      <c r="H23" s="12" t="s">
        <v>14</v>
      </c>
    </row>
    <row r="24" spans="1:11" ht="36" customHeight="1" x14ac:dyDescent="0.25">
      <c r="A24" s="38"/>
      <c r="B24" s="91" t="s">
        <v>78</v>
      </c>
      <c r="C24" s="92"/>
      <c r="D24" s="26"/>
      <c r="E24" s="55"/>
      <c r="H24" s="11" t="s">
        <v>15</v>
      </c>
    </row>
    <row r="25" spans="1:11" ht="66" customHeight="1" x14ac:dyDescent="0.25">
      <c r="A25" s="38" t="s">
        <v>37</v>
      </c>
      <c r="B25" s="28" t="s">
        <v>59</v>
      </c>
      <c r="C25" s="24"/>
      <c r="D25" s="26"/>
      <c r="E25" s="55" t="str">
        <f>IF(C25="yes","","continue to question 8")</f>
        <v>continue to question 8</v>
      </c>
    </row>
    <row r="26" spans="1:11" ht="66" customHeight="1" x14ac:dyDescent="0.25">
      <c r="A26" s="38" t="s">
        <v>38</v>
      </c>
      <c r="B26" s="28" t="s">
        <v>60</v>
      </c>
      <c r="C26" s="24"/>
      <c r="D26" s="26"/>
      <c r="E26" s="55"/>
      <c r="G26" s="54"/>
      <c r="H26" s="22"/>
    </row>
    <row r="27" spans="1:11" ht="66" customHeight="1" thickBot="1" x14ac:dyDescent="0.3">
      <c r="A27" s="40" t="s">
        <v>39</v>
      </c>
      <c r="B27" s="56" t="s">
        <v>61</v>
      </c>
      <c r="C27" s="57"/>
      <c r="D27" s="58" t="str">
        <f>IF(AND(C25="yes",C26="yes",C27="yes"),H23,IF(AND(C25="yes",C26="yes",C27="no"),H24,"Very Low"))</f>
        <v>Very Low</v>
      </c>
      <c r="E27" s="59" t="str">
        <f>IF(AND(C25="yes",C26="yes"),"the priority for installing a grey water system is","")</f>
        <v/>
      </c>
      <c r="G27" s="32" t="s">
        <v>63</v>
      </c>
      <c r="H27" s="14" t="s">
        <v>8</v>
      </c>
    </row>
    <row r="28" spans="1:11" ht="66" customHeight="1" thickBot="1" x14ac:dyDescent="0.3">
      <c r="A28" s="35"/>
      <c r="B28" s="36"/>
      <c r="C28" s="36"/>
      <c r="D28" s="36"/>
      <c r="E28" s="36"/>
      <c r="G28" s="21" t="s">
        <v>26</v>
      </c>
      <c r="H28" s="15" t="s">
        <v>14</v>
      </c>
    </row>
    <row r="29" spans="1:11" ht="30" thickBot="1" x14ac:dyDescent="0.3">
      <c r="A29" s="94" t="s">
        <v>79</v>
      </c>
      <c r="B29" s="95"/>
      <c r="C29" s="95"/>
      <c r="D29" s="95"/>
      <c r="E29" s="96"/>
      <c r="G29" s="21" t="s">
        <v>27</v>
      </c>
      <c r="H29" s="11" t="s">
        <v>15</v>
      </c>
    </row>
    <row r="30" spans="1:11" ht="34.5" customHeight="1" x14ac:dyDescent="0.25">
      <c r="A30" s="99" t="s">
        <v>92</v>
      </c>
      <c r="B30" s="100"/>
      <c r="C30" s="100"/>
      <c r="D30" s="25"/>
      <c r="E30" s="37"/>
      <c r="F30" s="45"/>
      <c r="G30" s="21" t="s">
        <v>28</v>
      </c>
      <c r="H30" s="13" t="s">
        <v>10</v>
      </c>
      <c r="I30" s="45"/>
      <c r="J30" s="45"/>
    </row>
    <row r="31" spans="1:11" x14ac:dyDescent="0.25">
      <c r="A31" s="108" t="s">
        <v>80</v>
      </c>
      <c r="B31" s="109"/>
      <c r="C31" s="88" t="s">
        <v>93</v>
      </c>
      <c r="D31" s="110" t="s">
        <v>11</v>
      </c>
      <c r="E31" s="111"/>
      <c r="F31" s="45"/>
      <c r="G31" s="18"/>
      <c r="H31" s="45"/>
      <c r="I31" s="45"/>
      <c r="J31" s="45"/>
    </row>
    <row r="32" spans="1:11" ht="29.25" x14ac:dyDescent="0.25">
      <c r="A32" s="38" t="s">
        <v>40</v>
      </c>
      <c r="B32" s="10" t="s">
        <v>81</v>
      </c>
      <c r="C32" s="24"/>
      <c r="D32" s="25"/>
      <c r="E32" s="55" t="str">
        <f>IF(C32="yes","","continue to question 13")</f>
        <v>continue to question 13</v>
      </c>
      <c r="F32" s="45"/>
      <c r="G32" s="60"/>
      <c r="H32" s="45"/>
      <c r="I32" s="45"/>
      <c r="J32" s="45"/>
    </row>
    <row r="33" spans="1:16" ht="69.75" customHeight="1" x14ac:dyDescent="0.25">
      <c r="A33" s="38" t="s">
        <v>41</v>
      </c>
      <c r="B33" s="9" t="s">
        <v>12</v>
      </c>
      <c r="C33" s="29"/>
      <c r="D33" s="25" t="e">
        <f>INDEX(H27:H30,MATCH(C33,G27:G30,0),H26)</f>
        <v>#N/A</v>
      </c>
      <c r="E33" s="55" t="str">
        <f>IF(C32="yes","the priority for installing an efficient irrigation system with online monitoring and control is","")</f>
        <v/>
      </c>
      <c r="F33" s="45"/>
      <c r="G33" s="32" t="s">
        <v>65</v>
      </c>
      <c r="H33" s="14" t="s">
        <v>8</v>
      </c>
      <c r="I33" s="45"/>
      <c r="J33" s="45"/>
    </row>
    <row r="34" spans="1:16" ht="35.25" customHeight="1" x14ac:dyDescent="0.25">
      <c r="A34" s="38"/>
      <c r="B34" s="91" t="s">
        <v>97</v>
      </c>
      <c r="C34" s="92"/>
      <c r="D34" s="25"/>
      <c r="E34" s="55"/>
      <c r="F34" s="45"/>
      <c r="G34" s="33" t="s">
        <v>66</v>
      </c>
      <c r="H34" s="15" t="s">
        <v>14</v>
      </c>
      <c r="I34" s="18"/>
      <c r="J34" s="18"/>
      <c r="K34" s="5"/>
      <c r="L34" s="5"/>
      <c r="M34" s="5"/>
      <c r="N34" s="5"/>
      <c r="O34" s="5"/>
      <c r="P34" s="5"/>
    </row>
    <row r="35" spans="1:16" ht="62.25" customHeight="1" x14ac:dyDescent="0.25">
      <c r="A35" s="38" t="s">
        <v>42</v>
      </c>
      <c r="B35" s="10" t="s">
        <v>51</v>
      </c>
      <c r="C35" s="29"/>
      <c r="D35" s="25" t="e">
        <f>INDEX(H33:H36,MATCH(C35,G33:G36,0),H32)</f>
        <v>#N/A</v>
      </c>
      <c r="E35" s="55" t="str">
        <f>IF(C35="N/A","","the priority for using passive irrigation techniques to mantain vegitation is")</f>
        <v>the priority for using passive irrigation techniques to mantain vegitation is</v>
      </c>
      <c r="F35" s="45"/>
      <c r="G35" s="33" t="s">
        <v>67</v>
      </c>
      <c r="H35" s="11" t="s">
        <v>15</v>
      </c>
      <c r="I35" s="18"/>
      <c r="J35" s="18"/>
      <c r="K35" s="5"/>
      <c r="L35" s="5"/>
      <c r="M35" s="5"/>
      <c r="N35" s="5"/>
      <c r="O35" s="5"/>
      <c r="P35" s="5"/>
    </row>
    <row r="36" spans="1:16" s="3" customFormat="1" ht="48" customHeight="1" x14ac:dyDescent="0.25">
      <c r="A36" s="38"/>
      <c r="B36" s="89" t="s">
        <v>94</v>
      </c>
      <c r="C36" s="90"/>
      <c r="D36" s="25"/>
      <c r="E36" s="37"/>
      <c r="F36" s="45"/>
      <c r="G36" s="33" t="s">
        <v>68</v>
      </c>
      <c r="H36" s="13" t="s">
        <v>10</v>
      </c>
      <c r="I36" s="18"/>
      <c r="J36" s="18"/>
      <c r="K36" s="5"/>
      <c r="L36" s="5"/>
      <c r="M36" s="5"/>
      <c r="N36" s="5"/>
      <c r="O36" s="5"/>
      <c r="P36" s="5"/>
    </row>
    <row r="37" spans="1:16" ht="66.75" customHeight="1" thickBot="1" x14ac:dyDescent="0.3">
      <c r="A37" s="38" t="s">
        <v>43</v>
      </c>
      <c r="B37" s="9" t="s">
        <v>95</v>
      </c>
      <c r="C37" s="29"/>
      <c r="D37" s="9"/>
      <c r="E37" s="77"/>
      <c r="F37" s="51"/>
      <c r="G37" s="18"/>
      <c r="H37" s="18"/>
      <c r="I37" s="18"/>
      <c r="J37" s="18"/>
      <c r="K37" s="5"/>
      <c r="L37" s="5"/>
      <c r="M37" s="5"/>
    </row>
    <row r="38" spans="1:16" ht="69.75" customHeight="1" thickBot="1" x14ac:dyDescent="0.3">
      <c r="A38" s="40" t="s">
        <v>82</v>
      </c>
      <c r="B38" s="78" t="s">
        <v>64</v>
      </c>
      <c r="C38" s="57"/>
      <c r="D38" s="79" t="e">
        <f>INDEX(H39:J43,MATCH(C37,G39:G43,0),MATCH(C38,H38:J38,0))</f>
        <v>#N/A</v>
      </c>
      <c r="E38" s="59" t="str">
        <f>IF(C38="","","the priority for using vegitation to maximise passive cooling benifits is")</f>
        <v/>
      </c>
      <c r="F38" s="45"/>
      <c r="G38" s="61" t="s">
        <v>83</v>
      </c>
      <c r="H38" s="62" t="s">
        <v>84</v>
      </c>
      <c r="I38" s="63" t="s">
        <v>85</v>
      </c>
      <c r="J38" s="75" t="s">
        <v>86</v>
      </c>
      <c r="K38" s="23"/>
      <c r="N38" s="5"/>
      <c r="O38" s="5"/>
      <c r="P38" s="5"/>
    </row>
    <row r="39" spans="1:16" ht="41.25" customHeight="1" thickBot="1" x14ac:dyDescent="0.3">
      <c r="F39" s="45"/>
      <c r="G39" s="64" t="s">
        <v>87</v>
      </c>
      <c r="H39" s="65" t="s">
        <v>8</v>
      </c>
      <c r="I39" s="66" t="s">
        <v>8</v>
      </c>
      <c r="J39" s="67" t="s">
        <v>15</v>
      </c>
    </row>
    <row r="40" spans="1:16" ht="41.25" customHeight="1" thickBot="1" x14ac:dyDescent="0.3">
      <c r="B40" s="32"/>
      <c r="C40" s="32"/>
      <c r="D40" s="32"/>
      <c r="F40" s="45"/>
      <c r="G40" s="68" t="s">
        <v>88</v>
      </c>
      <c r="H40" s="65" t="s">
        <v>8</v>
      </c>
      <c r="I40" s="69" t="s">
        <v>14</v>
      </c>
      <c r="J40" s="70" t="s">
        <v>10</v>
      </c>
    </row>
    <row r="41" spans="1:16" ht="41.25" customHeight="1" thickBot="1" x14ac:dyDescent="0.3">
      <c r="B41" s="32"/>
      <c r="C41" s="32"/>
      <c r="D41" s="32"/>
      <c r="F41" s="45"/>
      <c r="G41" s="68" t="s">
        <v>89</v>
      </c>
      <c r="H41" s="71" t="s">
        <v>14</v>
      </c>
      <c r="I41" s="67" t="s">
        <v>15</v>
      </c>
      <c r="J41" s="70" t="s">
        <v>10</v>
      </c>
    </row>
    <row r="42" spans="1:16" ht="41.25" customHeight="1" thickBot="1" x14ac:dyDescent="0.3">
      <c r="B42" s="32"/>
      <c r="C42" s="32"/>
      <c r="D42" s="32"/>
      <c r="F42" s="45"/>
      <c r="G42" s="68" t="s">
        <v>90</v>
      </c>
      <c r="H42" s="72" t="s">
        <v>15</v>
      </c>
      <c r="I42" s="70" t="s">
        <v>10</v>
      </c>
      <c r="J42" s="73" t="s">
        <v>9</v>
      </c>
    </row>
    <row r="43" spans="1:16" ht="36" customHeight="1" thickBot="1" x14ac:dyDescent="0.3">
      <c r="F43" s="45"/>
      <c r="G43" s="76" t="s">
        <v>91</v>
      </c>
      <c r="H43" s="74" t="s">
        <v>10</v>
      </c>
      <c r="I43" s="73" t="s">
        <v>9</v>
      </c>
      <c r="J43" s="73" t="s">
        <v>9</v>
      </c>
      <c r="K43" s="3"/>
      <c r="L43" s="3"/>
      <c r="M43" s="3"/>
    </row>
    <row r="44" spans="1:16" x14ac:dyDescent="0.25">
      <c r="F44" s="45"/>
      <c r="G44" s="84"/>
      <c r="H44" s="53"/>
      <c r="I44" s="22"/>
      <c r="J44" s="22"/>
    </row>
    <row r="45" spans="1:16" ht="42" customHeight="1" x14ac:dyDescent="0.25">
      <c r="A45" s="44"/>
      <c r="B45" s="48"/>
      <c r="C45" s="18"/>
      <c r="D45" s="49"/>
      <c r="E45" s="50"/>
      <c r="F45" s="45"/>
      <c r="G45" s="43"/>
      <c r="H45" s="22"/>
      <c r="I45" s="22"/>
      <c r="J45" s="22"/>
      <c r="K45" s="45"/>
      <c r="L45" s="45"/>
      <c r="M45" s="45"/>
      <c r="N45" s="18"/>
      <c r="O45" s="18"/>
      <c r="P45" s="18"/>
    </row>
    <row r="46" spans="1:16" ht="21" customHeight="1" x14ac:dyDescent="0.25">
      <c r="A46" s="44"/>
      <c r="B46" s="48"/>
      <c r="C46" s="82"/>
      <c r="D46" s="47"/>
      <c r="E46" s="47"/>
      <c r="F46" s="45"/>
      <c r="G46" s="43"/>
      <c r="H46" s="22"/>
      <c r="I46" s="22"/>
      <c r="J46" s="22"/>
      <c r="K46" s="45"/>
      <c r="L46" s="45"/>
      <c r="M46" s="45"/>
      <c r="N46" s="45"/>
      <c r="O46" s="45"/>
      <c r="P46" s="45"/>
    </row>
    <row r="47" spans="1:16" ht="30.75" customHeight="1" x14ac:dyDescent="0.25">
      <c r="A47" s="44"/>
      <c r="B47" s="22"/>
      <c r="C47" s="43"/>
      <c r="D47" s="47"/>
      <c r="E47" s="47"/>
      <c r="F47" s="45"/>
      <c r="G47" s="43"/>
      <c r="H47" s="22"/>
      <c r="I47" s="18"/>
      <c r="J47" s="18"/>
      <c r="K47" s="18"/>
      <c r="L47" s="18"/>
      <c r="M47" s="18"/>
      <c r="N47" s="18"/>
      <c r="O47" s="18"/>
      <c r="P47" s="18"/>
    </row>
    <row r="48" spans="1:16" x14ac:dyDescent="0.25">
      <c r="A48" s="44"/>
      <c r="B48" s="105"/>
      <c r="C48" s="105"/>
      <c r="D48" s="47"/>
      <c r="E48" s="50"/>
      <c r="F48" s="45"/>
      <c r="G48" s="43"/>
      <c r="H48" s="53"/>
      <c r="I48" s="22"/>
      <c r="J48" s="22"/>
      <c r="K48" s="45"/>
      <c r="L48" s="45"/>
      <c r="M48" s="45"/>
      <c r="N48" s="45"/>
      <c r="O48" s="45"/>
      <c r="P48" s="45"/>
    </row>
    <row r="49" spans="1:16" ht="62.25" customHeight="1" x14ac:dyDescent="0.25">
      <c r="A49" s="44"/>
      <c r="B49" s="80"/>
      <c r="C49" s="18"/>
      <c r="D49" s="47"/>
      <c r="E49" s="50"/>
      <c r="F49" s="45"/>
      <c r="G49" s="43"/>
      <c r="H49" s="22"/>
      <c r="I49" s="22"/>
      <c r="J49" s="22"/>
      <c r="K49" s="22"/>
      <c r="L49" s="45"/>
      <c r="M49" s="45"/>
      <c r="N49" s="45"/>
      <c r="O49" s="45"/>
      <c r="P49" s="45"/>
    </row>
    <row r="50" spans="1:16" ht="62.25" customHeight="1" x14ac:dyDescent="0.25">
      <c r="A50" s="44"/>
      <c r="B50" s="43"/>
      <c r="C50" s="43"/>
      <c r="D50" s="47"/>
      <c r="E50" s="50"/>
      <c r="F50" s="45"/>
      <c r="G50" s="43"/>
      <c r="H50" s="22"/>
      <c r="I50" s="22"/>
      <c r="J50" s="22"/>
      <c r="K50" s="22"/>
      <c r="L50" s="45"/>
      <c r="M50" s="45"/>
      <c r="N50" s="45"/>
      <c r="O50" s="45"/>
      <c r="P50" s="45"/>
    </row>
    <row r="51" spans="1:16" ht="32.25" customHeight="1" x14ac:dyDescent="0.25">
      <c r="A51" s="44"/>
      <c r="B51" s="105"/>
      <c r="C51" s="105"/>
      <c r="D51" s="47"/>
      <c r="E51" s="47"/>
      <c r="F51" s="45"/>
      <c r="G51" s="18"/>
      <c r="H51" s="45"/>
      <c r="I51" s="45"/>
      <c r="J51" s="45"/>
      <c r="K51" s="22"/>
      <c r="L51" s="45"/>
      <c r="M51" s="45"/>
      <c r="N51" s="45"/>
      <c r="O51" s="45"/>
      <c r="P51" s="45"/>
    </row>
    <row r="52" spans="1:16" ht="60.75" customHeight="1" x14ac:dyDescent="0.25">
      <c r="A52" s="44"/>
      <c r="B52" s="80"/>
      <c r="C52" s="18"/>
      <c r="D52" s="47"/>
      <c r="E52" s="50"/>
      <c r="F52" s="45"/>
      <c r="G52" s="52"/>
      <c r="H52" s="18"/>
      <c r="I52" s="18"/>
      <c r="J52" s="18"/>
      <c r="K52" s="18"/>
      <c r="L52" s="45"/>
      <c r="M52" s="45"/>
      <c r="N52" s="45"/>
      <c r="O52" s="45"/>
      <c r="P52" s="45"/>
    </row>
    <row r="53" spans="1:16" ht="43.5" customHeight="1" x14ac:dyDescent="0.25">
      <c r="A53" s="44"/>
      <c r="B53" s="105"/>
      <c r="C53" s="105"/>
      <c r="D53" s="47"/>
      <c r="E53" s="50"/>
      <c r="F53" s="45"/>
      <c r="G53" s="18"/>
      <c r="H53" s="48"/>
      <c r="I53" s="48"/>
      <c r="J53" s="48"/>
      <c r="K53" s="18"/>
      <c r="L53" s="45"/>
      <c r="M53" s="45"/>
      <c r="N53" s="45"/>
      <c r="O53" s="45"/>
      <c r="P53" s="45"/>
    </row>
    <row r="54" spans="1:16" ht="43.5" customHeight="1" x14ac:dyDescent="0.25">
      <c r="A54" s="44"/>
      <c r="B54" s="80"/>
      <c r="C54" s="43"/>
      <c r="D54" s="47"/>
      <c r="E54" s="50"/>
      <c r="F54" s="45"/>
      <c r="G54" s="46"/>
      <c r="H54" s="46"/>
      <c r="I54" s="17"/>
      <c r="J54" s="17"/>
      <c r="K54" s="22"/>
      <c r="L54" s="45"/>
      <c r="M54" s="45"/>
      <c r="N54" s="45"/>
      <c r="O54" s="45"/>
      <c r="P54" s="45"/>
    </row>
    <row r="55" spans="1:16" ht="22.5" customHeight="1" x14ac:dyDescent="0.25">
      <c r="A55" s="44"/>
      <c r="B55" s="80"/>
      <c r="C55" s="43"/>
      <c r="D55" s="47"/>
      <c r="E55" s="47"/>
      <c r="F55" s="45"/>
      <c r="G55" s="46"/>
      <c r="H55" s="85"/>
      <c r="I55" s="17"/>
      <c r="J55" s="17"/>
      <c r="K55" s="22"/>
      <c r="L55" s="45"/>
      <c r="M55" s="45"/>
      <c r="N55" s="45"/>
      <c r="O55" s="45"/>
      <c r="P55" s="45"/>
    </row>
    <row r="56" spans="1:16" ht="137.25" customHeight="1" x14ac:dyDescent="0.25">
      <c r="A56" s="44"/>
      <c r="B56" s="106"/>
      <c r="C56" s="107"/>
      <c r="D56" s="47"/>
      <c r="E56" s="47"/>
      <c r="F56" s="45"/>
      <c r="G56" s="17"/>
      <c r="H56" s="18"/>
      <c r="I56" s="17"/>
      <c r="J56" s="17"/>
      <c r="K56" s="22"/>
      <c r="L56" s="45"/>
      <c r="M56" s="45"/>
      <c r="N56" s="45"/>
      <c r="O56" s="45"/>
      <c r="P56" s="45"/>
    </row>
    <row r="57" spans="1:16" ht="15" customHeight="1" x14ac:dyDescent="0.25">
      <c r="A57" s="44"/>
      <c r="B57" s="22"/>
      <c r="C57" s="43"/>
      <c r="D57" s="47"/>
      <c r="E57" s="47"/>
      <c r="F57" s="45"/>
      <c r="G57" s="17"/>
      <c r="H57" s="18"/>
      <c r="I57" s="17"/>
      <c r="J57" s="17"/>
      <c r="K57" s="22"/>
      <c r="L57" s="45"/>
      <c r="M57" s="45"/>
      <c r="N57" s="45"/>
      <c r="O57" s="45"/>
      <c r="P57" s="45"/>
    </row>
    <row r="58" spans="1:16" x14ac:dyDescent="0.25">
      <c r="A58" s="44"/>
      <c r="B58" s="43"/>
      <c r="C58" s="18"/>
      <c r="D58" s="47"/>
      <c r="E58" s="47"/>
      <c r="F58" s="45"/>
      <c r="G58" s="17"/>
      <c r="H58" s="18"/>
      <c r="I58" s="17"/>
      <c r="J58" s="17"/>
      <c r="K58" s="22"/>
      <c r="L58" s="45"/>
      <c r="M58" s="45"/>
      <c r="N58" s="45"/>
      <c r="O58" s="45"/>
      <c r="P58" s="45"/>
    </row>
    <row r="59" spans="1:16" x14ac:dyDescent="0.25">
      <c r="A59" s="44"/>
      <c r="B59" s="80"/>
      <c r="C59" s="43"/>
      <c r="D59" s="47"/>
      <c r="E59" s="47"/>
      <c r="F59" s="45"/>
      <c r="G59" s="18"/>
      <c r="H59" s="45"/>
      <c r="I59" s="18"/>
      <c r="J59" s="18"/>
      <c r="K59" s="18"/>
      <c r="L59" s="18"/>
      <c r="M59" s="18"/>
      <c r="N59" s="18"/>
      <c r="O59" s="18"/>
      <c r="P59" s="18"/>
    </row>
    <row r="60" spans="1:16" x14ac:dyDescent="0.25">
      <c r="A60" s="44"/>
      <c r="B60" s="80"/>
      <c r="C60" s="43"/>
      <c r="D60" s="81"/>
      <c r="E60" s="86"/>
      <c r="F60" s="45"/>
      <c r="G60" s="43"/>
      <c r="H60" s="22"/>
      <c r="I60" s="17"/>
      <c r="J60" s="17"/>
      <c r="K60" s="22"/>
      <c r="L60" s="45"/>
      <c r="M60" s="45"/>
      <c r="N60" s="45"/>
      <c r="O60" s="45"/>
      <c r="P60" s="45"/>
    </row>
    <row r="61" spans="1:16" ht="133.5" customHeight="1" x14ac:dyDescent="0.25">
      <c r="A61" s="44"/>
      <c r="B61" s="43"/>
      <c r="C61" s="43"/>
      <c r="D61" s="101"/>
      <c r="E61" s="101"/>
      <c r="F61" s="45"/>
      <c r="G61" s="18"/>
      <c r="H61" s="53"/>
      <c r="I61" s="17"/>
      <c r="J61" s="17"/>
      <c r="K61" s="22"/>
      <c r="L61" s="45"/>
      <c r="M61" s="45"/>
      <c r="N61" s="45"/>
      <c r="O61" s="45"/>
      <c r="P61" s="45"/>
    </row>
    <row r="62" spans="1:16" ht="21" customHeight="1" x14ac:dyDescent="0.25">
      <c r="A62" s="44"/>
      <c r="B62" s="43"/>
      <c r="C62" s="43"/>
      <c r="D62" s="43"/>
      <c r="E62" s="46"/>
      <c r="F62" s="45"/>
      <c r="G62" s="18"/>
      <c r="H62" s="22"/>
      <c r="I62" s="17"/>
      <c r="J62" s="17"/>
      <c r="K62" s="22"/>
      <c r="L62" s="45"/>
      <c r="M62" s="45"/>
      <c r="N62" s="45"/>
      <c r="O62" s="45"/>
      <c r="P62" s="45"/>
    </row>
    <row r="63" spans="1:16" ht="135" customHeight="1" x14ac:dyDescent="0.25">
      <c r="A63" s="44"/>
      <c r="B63" s="43"/>
      <c r="C63" s="43"/>
      <c r="D63" s="43"/>
      <c r="E63" s="46"/>
      <c r="F63" s="45"/>
      <c r="G63" s="18"/>
      <c r="H63" s="22"/>
      <c r="I63" s="45"/>
      <c r="J63" s="45"/>
      <c r="K63" s="45"/>
      <c r="L63" s="45"/>
      <c r="M63" s="45"/>
      <c r="N63" s="45"/>
      <c r="O63" s="45"/>
      <c r="P63" s="45"/>
    </row>
    <row r="64" spans="1:16" ht="18" customHeight="1" x14ac:dyDescent="0.25">
      <c r="A64" s="44"/>
      <c r="B64" s="43"/>
      <c r="C64" s="43"/>
      <c r="D64" s="43"/>
      <c r="E64" s="46"/>
      <c r="F64" s="45"/>
      <c r="G64" s="18"/>
      <c r="H64" s="45"/>
      <c r="I64" s="45"/>
      <c r="J64" s="45"/>
      <c r="K64" s="45"/>
      <c r="L64" s="45"/>
      <c r="M64" s="45"/>
      <c r="N64" s="45"/>
      <c r="O64" s="45"/>
      <c r="P64" s="45"/>
    </row>
    <row r="65" spans="1:16" x14ac:dyDescent="0.25">
      <c r="A65" s="44"/>
      <c r="B65" s="48"/>
      <c r="C65" s="82"/>
      <c r="D65" s="82"/>
      <c r="E65" s="83"/>
      <c r="F65" s="45"/>
      <c r="G65" s="52"/>
      <c r="H65" s="17"/>
      <c r="I65" s="17"/>
      <c r="J65" s="17"/>
      <c r="K65" s="45"/>
      <c r="L65" s="45"/>
      <c r="M65" s="45"/>
      <c r="N65" s="45"/>
      <c r="O65" s="45"/>
      <c r="P65" s="45"/>
    </row>
    <row r="66" spans="1:16" x14ac:dyDescent="0.25">
      <c r="A66" s="44"/>
      <c r="B66" s="48"/>
      <c r="C66" s="82"/>
      <c r="D66" s="82"/>
      <c r="E66" s="83"/>
      <c r="F66" s="45"/>
      <c r="G66" s="17"/>
      <c r="H66" s="18"/>
      <c r="I66" s="18"/>
      <c r="J66" s="18"/>
      <c r="K66" s="45"/>
      <c r="L66" s="45"/>
      <c r="M66" s="45"/>
      <c r="N66" s="45"/>
      <c r="O66" s="45"/>
      <c r="P66" s="45"/>
    </row>
    <row r="67" spans="1:16" ht="21" customHeight="1" x14ac:dyDescent="0.25">
      <c r="A67" s="44"/>
      <c r="B67" s="48"/>
      <c r="C67" s="43"/>
      <c r="D67" s="43"/>
      <c r="E67" s="46"/>
      <c r="F67" s="45"/>
      <c r="G67" s="18"/>
      <c r="H67" s="22"/>
      <c r="I67" s="17"/>
      <c r="J67" s="17"/>
      <c r="K67" s="45"/>
      <c r="L67" s="45"/>
      <c r="M67" s="45"/>
      <c r="N67" s="45"/>
      <c r="O67" s="45"/>
      <c r="P67" s="45"/>
    </row>
    <row r="68" spans="1:16" x14ac:dyDescent="0.25">
      <c r="A68" s="44"/>
      <c r="B68" s="43"/>
      <c r="C68" s="43"/>
      <c r="D68" s="43"/>
      <c r="E68" s="46"/>
      <c r="F68" s="45"/>
      <c r="G68" s="18"/>
      <c r="H68" s="53"/>
      <c r="I68" s="18"/>
      <c r="J68" s="18"/>
      <c r="K68" s="45"/>
      <c r="L68" s="45"/>
      <c r="M68" s="45"/>
      <c r="N68" s="45"/>
      <c r="O68" s="45"/>
      <c r="P68" s="45"/>
    </row>
    <row r="69" spans="1:16" x14ac:dyDescent="0.25">
      <c r="A69" s="44"/>
      <c r="B69" s="43"/>
      <c r="C69" s="43"/>
      <c r="D69" s="43"/>
      <c r="E69" s="46"/>
      <c r="F69" s="45"/>
      <c r="G69" s="18"/>
      <c r="H69" s="22"/>
      <c r="I69" s="18"/>
      <c r="J69" s="18"/>
      <c r="K69" s="45"/>
      <c r="L69" s="45"/>
      <c r="M69" s="45"/>
      <c r="N69" s="45"/>
      <c r="O69" s="45"/>
      <c r="P69" s="45"/>
    </row>
    <row r="70" spans="1:16" x14ac:dyDescent="0.25">
      <c r="A70" s="87"/>
      <c r="B70" s="43"/>
      <c r="C70" s="43"/>
      <c r="D70" s="43"/>
      <c r="E70" s="46"/>
      <c r="F70" s="45"/>
      <c r="G70" s="18"/>
      <c r="H70" s="22"/>
      <c r="I70" s="18"/>
      <c r="J70" s="18"/>
      <c r="K70" s="45"/>
      <c r="L70" s="45"/>
      <c r="M70" s="45"/>
      <c r="N70" s="45"/>
      <c r="O70" s="45"/>
      <c r="P70" s="45"/>
    </row>
    <row r="71" spans="1:16" ht="14.25" customHeight="1" x14ac:dyDescent="0.2">
      <c r="A71" s="87"/>
      <c r="B71" s="43"/>
      <c r="C71" s="43"/>
      <c r="D71" s="43"/>
      <c r="E71" s="46"/>
      <c r="F71" s="51"/>
      <c r="G71" s="18"/>
      <c r="H71" s="45"/>
      <c r="I71" s="45"/>
      <c r="J71" s="45"/>
      <c r="K71" s="45"/>
      <c r="L71" s="45"/>
      <c r="M71" s="45"/>
      <c r="N71" s="45"/>
      <c r="O71" s="45"/>
      <c r="P71" s="45"/>
    </row>
    <row r="72" spans="1:16" s="3" customFormat="1" x14ac:dyDescent="0.25">
      <c r="A72" s="44"/>
      <c r="B72" s="43"/>
      <c r="C72" s="43"/>
      <c r="D72" s="43"/>
      <c r="E72" s="46"/>
      <c r="F72" s="51"/>
      <c r="G72" s="22"/>
      <c r="H72" s="43"/>
      <c r="I72" s="43"/>
      <c r="J72" s="43"/>
      <c r="K72" s="43"/>
      <c r="L72" s="43"/>
      <c r="M72" s="43"/>
      <c r="N72" s="45"/>
      <c r="O72" s="45"/>
      <c r="P72" s="45"/>
    </row>
    <row r="73" spans="1:16" s="3" customFormat="1" x14ac:dyDescent="0.25">
      <c r="A73" s="44"/>
      <c r="B73" s="43"/>
      <c r="C73" s="43"/>
      <c r="D73" s="43"/>
      <c r="E73" s="46"/>
      <c r="F73" s="45"/>
      <c r="G73" s="43"/>
      <c r="H73" s="22"/>
      <c r="I73" s="22"/>
      <c r="J73" s="22"/>
      <c r="K73" s="22"/>
      <c r="L73" s="22"/>
      <c r="M73" s="22"/>
      <c r="N73" s="45"/>
      <c r="O73" s="22"/>
      <c r="P73" s="45"/>
    </row>
    <row r="74" spans="1:16" x14ac:dyDescent="0.25">
      <c r="A74" s="44"/>
      <c r="B74" s="43"/>
      <c r="C74" s="43"/>
      <c r="D74" s="43"/>
      <c r="E74" s="46"/>
      <c r="F74" s="45"/>
      <c r="G74" s="43"/>
      <c r="H74" s="22"/>
      <c r="I74" s="22"/>
      <c r="J74" s="22"/>
      <c r="K74" s="22"/>
      <c r="L74" s="22"/>
      <c r="M74" s="22"/>
      <c r="N74" s="45"/>
      <c r="O74" s="22"/>
      <c r="P74" s="45"/>
    </row>
    <row r="75" spans="1:16" x14ac:dyDescent="0.25">
      <c r="A75" s="44"/>
      <c r="B75" s="43"/>
      <c r="C75" s="43"/>
      <c r="D75" s="43"/>
      <c r="E75" s="46"/>
      <c r="F75" s="45"/>
      <c r="G75" s="43"/>
      <c r="H75" s="22"/>
      <c r="I75" s="22"/>
      <c r="J75" s="22"/>
      <c r="K75" s="22"/>
      <c r="L75" s="22"/>
      <c r="M75" s="22"/>
      <c r="N75" s="45"/>
      <c r="O75" s="22"/>
      <c r="P75" s="45"/>
    </row>
    <row r="76" spans="1:16" x14ac:dyDescent="0.25">
      <c r="A76" s="44"/>
      <c r="B76" s="43"/>
      <c r="C76" s="43"/>
      <c r="D76" s="43"/>
      <c r="E76" s="46"/>
      <c r="F76" s="45"/>
      <c r="G76" s="43"/>
      <c r="H76" s="22"/>
      <c r="I76" s="22"/>
      <c r="J76" s="22"/>
      <c r="K76" s="22"/>
      <c r="L76" s="22"/>
      <c r="M76" s="22"/>
      <c r="N76" s="45"/>
      <c r="O76" s="53"/>
      <c r="P76" s="45"/>
    </row>
    <row r="77" spans="1:16" x14ac:dyDescent="0.25">
      <c r="A77" s="44"/>
      <c r="B77" s="43"/>
      <c r="C77" s="43"/>
      <c r="D77" s="43"/>
      <c r="E77" s="46"/>
      <c r="F77" s="45"/>
      <c r="G77" s="43"/>
      <c r="H77" s="22"/>
      <c r="I77" s="22"/>
      <c r="J77" s="53"/>
      <c r="K77" s="53"/>
      <c r="L77" s="22"/>
      <c r="M77" s="22"/>
      <c r="N77" s="45"/>
      <c r="O77" s="22"/>
      <c r="P77" s="45"/>
    </row>
    <row r="79" spans="1:16" x14ac:dyDescent="0.25">
      <c r="G79" s="20"/>
      <c r="H79" s="3"/>
      <c r="I79" s="3"/>
      <c r="J79" s="3"/>
      <c r="K79" s="3"/>
      <c r="L79" s="3"/>
      <c r="M79" s="3"/>
    </row>
    <row r="80" spans="1:16" x14ac:dyDescent="0.25">
      <c r="H80" s="19"/>
      <c r="I80" s="30"/>
      <c r="J80" s="30"/>
      <c r="K80" s="30"/>
      <c r="L80" s="30"/>
      <c r="M80" s="30"/>
    </row>
    <row r="81" spans="9:16" x14ac:dyDescent="0.25">
      <c r="I81" s="9"/>
      <c r="J81" s="9"/>
      <c r="K81" s="9"/>
      <c r="L81" s="9"/>
      <c r="M81" s="9"/>
      <c r="N81" s="3"/>
      <c r="O81" s="3"/>
      <c r="P81" s="3"/>
    </row>
    <row r="82" spans="9:16" x14ac:dyDescent="0.25">
      <c r="I82" s="5"/>
      <c r="J82" s="5"/>
      <c r="K82" s="5"/>
      <c r="L82" s="5"/>
      <c r="M82" s="5"/>
    </row>
  </sheetData>
  <dataConsolidate/>
  <mergeCells count="26">
    <mergeCell ref="D61:E61"/>
    <mergeCell ref="A2:E2"/>
    <mergeCell ref="A3:E3"/>
    <mergeCell ref="A4:E4"/>
    <mergeCell ref="A6:E6"/>
    <mergeCell ref="B48:C48"/>
    <mergeCell ref="B51:C51"/>
    <mergeCell ref="B53:C53"/>
    <mergeCell ref="B56:C56"/>
    <mergeCell ref="A10:B10"/>
    <mergeCell ref="D10:E10"/>
    <mergeCell ref="A18:B18"/>
    <mergeCell ref="D18:E18"/>
    <mergeCell ref="A31:B31"/>
    <mergeCell ref="D31:E31"/>
    <mergeCell ref="A17:C17"/>
    <mergeCell ref="D14:E14"/>
    <mergeCell ref="A8:E8"/>
    <mergeCell ref="A9:C9"/>
    <mergeCell ref="A16:E16"/>
    <mergeCell ref="A30:C30"/>
    <mergeCell ref="B36:C36"/>
    <mergeCell ref="B34:C34"/>
    <mergeCell ref="B20:C20"/>
    <mergeCell ref="B24:C24"/>
    <mergeCell ref="A29:E29"/>
  </mergeCells>
  <dataValidations count="17">
    <dataValidation type="list" allowBlank="1" showInputMessage="1" showErrorMessage="1" sqref="C52">
      <formula1>$J$48:$J$51</formula1>
    </dataValidation>
    <dataValidation type="list" allowBlank="1" showInputMessage="1" showErrorMessage="1" sqref="C54">
      <formula1>$G$59:$G$63</formula1>
    </dataValidation>
    <dataValidation type="list" allowBlank="1" showInputMessage="1" showErrorMessage="1" sqref="G18">
      <formula1>$G$39:$G$45</formula1>
    </dataValidation>
    <dataValidation type="list" allowBlank="1" showInputMessage="1" showErrorMessage="1" sqref="C60 P8 P73">
      <formula1>$G$73:$G$77</formula1>
    </dataValidation>
    <dataValidation type="list" allowBlank="1" showInputMessage="1" showErrorMessage="1" sqref="C58 C49 G3 C45">
      <formula1>$G$29:$G$31</formula1>
    </dataValidation>
    <dataValidation type="list" allowBlank="1" showInputMessage="1" showErrorMessage="1" sqref="C59">
      <formula1>$H$72:$M$72</formula1>
    </dataValidation>
    <dataValidation type="list" allowBlank="1" showInputMessage="1" showErrorMessage="1" sqref="C50">
      <formula1>$G$47:$G$50</formula1>
    </dataValidation>
    <dataValidation type="list" allowBlank="1" showInputMessage="1" showErrorMessage="1" sqref="G32 C35">
      <formula1>$G$32:$G$36</formula1>
    </dataValidation>
    <dataValidation type="list" allowBlank="1" showInputMessage="1" showErrorMessage="1" sqref="G37">
      <formula1>$G$37:$G$37</formula1>
    </dataValidation>
    <dataValidation type="list" allowBlank="1" showInputMessage="1" showErrorMessage="1" sqref="C11 C21 C19 C25:C27 C32">
      <formula1>$G$3:$G$5</formula1>
    </dataValidation>
    <dataValidation type="list" allowBlank="1" showInputMessage="1" showErrorMessage="1" sqref="C12">
      <formula1>$H$7:$N$7</formula1>
    </dataValidation>
    <dataValidation type="list" allowBlank="1" showInputMessage="1" showErrorMessage="1" sqref="C13">
      <formula1>$G$8:$G$13</formula1>
    </dataValidation>
    <dataValidation type="list" allowBlank="1" showInputMessage="1" showErrorMessage="1" sqref="C22">
      <formula1>$H$18:$K$18</formula1>
    </dataValidation>
    <dataValidation type="list" allowBlank="1" showInputMessage="1" showErrorMessage="1" sqref="C23">
      <formula1>$G$19:$G$22</formula1>
    </dataValidation>
    <dataValidation type="list" allowBlank="1" showInputMessage="1" showErrorMessage="1" sqref="C33">
      <formula1>$G$26:$G$30</formula1>
    </dataValidation>
    <dataValidation type="list" allowBlank="1" showInputMessage="1" showErrorMessage="1" sqref="C38">
      <formula1>$H$38:$K$38</formula1>
    </dataValidation>
    <dataValidation type="list" allowBlank="1" showInputMessage="1" showErrorMessage="1" sqref="C37">
      <formula1>$G$39:$G$44</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X36" sqref="X36"/>
    </sheetView>
  </sheetViews>
  <sheetFormatPr defaultRowHeight="14.2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Checklist</vt:lpstr>
      <vt:lpstr>heat valnerability mapping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Daire</dc:creator>
  <cp:lastModifiedBy>Tania Struzina</cp:lastModifiedBy>
  <cp:lastPrinted>2014-08-14T01:29:53Z</cp:lastPrinted>
  <dcterms:created xsi:type="dcterms:W3CDTF">2013-10-03T05:31:47Z</dcterms:created>
  <dcterms:modified xsi:type="dcterms:W3CDTF">2017-03-02T03:34:18Z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A1907723</vt:lpwstr>
  </property>
  <property fmtid="{D5CDD505-2E9C-101B-9397-08002B2CF9AE}" pid="4" name="Objective-Title">
    <vt:lpwstr>Template Check list for water planning</vt:lpwstr>
  </property>
  <property fmtid="{D5CDD505-2E9C-101B-9397-08002B2CF9AE}" pid="5" name="Objective-Comment">
    <vt:lpwstr/>
  </property>
  <property fmtid="{D5CDD505-2E9C-101B-9397-08002B2CF9AE}" pid="6" name="Objective-CreationStamp">
    <vt:filetime>2014-04-03T04:22:10Z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2016-12-21T03:30:20Z</vt:filetime>
  </property>
  <property fmtid="{D5CDD505-2E9C-101B-9397-08002B2CF9AE}" pid="10" name="Objective-ModificationStamp">
    <vt:filetime>2016-12-21T03:30:20Z</vt:filetime>
  </property>
  <property fmtid="{D5CDD505-2E9C-101B-9397-08002B2CF9AE}" pid="11" name="Objective-Owner">
    <vt:lpwstr>Kim Daire</vt:lpwstr>
  </property>
  <property fmtid="{D5CDD505-2E9C-101B-9397-08002B2CF9AE}" pid="12" name="Objective-Path">
    <vt:lpwstr>Objective Global Folder:.Strategy and Advocacy:Sustainability:Integrated Water Management Plan 2014-2019:Policy Positions and Strategies:2014 Integrated Water Management Plan - Policy Position and Strategies - Water - Sustainability:2014 IWMP final:</vt:lpwstr>
  </property>
  <property fmtid="{D5CDD505-2E9C-101B-9397-08002B2CF9AE}" pid="13" name="Objective-Parent">
    <vt:lpwstr>2014 IWMP final</vt:lpwstr>
  </property>
  <property fmtid="{D5CDD505-2E9C-101B-9397-08002B2CF9AE}" pid="14" name="Objective-State">
    <vt:lpwstr>Published</vt:lpwstr>
  </property>
  <property fmtid="{D5CDD505-2E9C-101B-9397-08002B2CF9AE}" pid="15" name="Objective-Version">
    <vt:lpwstr>7.0</vt:lpwstr>
  </property>
  <property fmtid="{D5CDD505-2E9C-101B-9397-08002B2CF9AE}" pid="16" name="Objective-VersionNumber">
    <vt:r8>8</vt:r8>
  </property>
  <property fmtid="{D5CDD505-2E9C-101B-9397-08002B2CF9AE}" pid="17" name="Objective-VersionComment">
    <vt:lpwstr/>
  </property>
  <property fmtid="{D5CDD505-2E9C-101B-9397-08002B2CF9AE}" pid="18" name="Objective-FileNumber">
    <vt:lpwstr>qA82034</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Business Unit [system]">
    <vt:lpwstr>CITY STRATEGY</vt:lpwstr>
  </property>
  <property fmtid="{D5CDD505-2E9C-101B-9397-08002B2CF9AE}" pid="22" name="Objective-Document Type [system]">
    <vt:lpwstr>Data Sheet</vt:lpwstr>
  </property>
</Properties>
</file>